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ieu 4" sheetId="1" r:id="rId1"/>
  </sheets>
  <definedNames>
    <definedName name="_xlnm.Print_Titles" localSheetId="0">'Bieu 4'!$8:$8</definedName>
  </definedNames>
  <calcPr fullCalcOnLoad="1"/>
</workbook>
</file>

<file path=xl/sharedStrings.xml><?xml version="1.0" encoding="utf-8"?>
<sst xmlns="http://schemas.openxmlformats.org/spreadsheetml/2006/main" count="107" uniqueCount="78">
  <si>
    <t>Nội dung</t>
  </si>
  <si>
    <t>A</t>
  </si>
  <si>
    <t>I</t>
  </si>
  <si>
    <t>II</t>
  </si>
  <si>
    <t>a</t>
  </si>
  <si>
    <t xml:space="preserve"> Kinh phí nhiệm vụ thường xuyên</t>
  </si>
  <si>
    <t>b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</si>
  <si>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</si>
  <si>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</si>
  <si>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</si>
  <si>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</si>
  <si>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</si>
  <si>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</si>
  <si>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</si>
  <si>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</si>
  <si>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</si>
  <si>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</si>
  <si>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</si>
  <si>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</si>
  <si>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</si>
  <si>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</si>
  <si>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</si>
  <si>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</si>
  <si>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</si>
  <si>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</si>
  <si>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</si>
  <si>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</si>
  <si>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</si>
  <si>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</si>
  <si>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</si>
  <si>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</si>
  <si>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</si>
  <si>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</si>
  <si>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</si>
  <si>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</si>
  <si>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</si>
  <si>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</si>
  <si>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</si>
  <si>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</si>
  <si>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</si>
  <si>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</si>
  <si>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</si>
  <si>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</si>
  <si>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</si>
  <si>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</si>
  <si>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</si>
  <si>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</si>
  <si>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</si>
  <si>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</si>
  <si>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</si>
  <si>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</si>
  <si>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Nguồn vay nợ nước ngoài</t>
  </si>
  <si>
    <t>Số 
TT</t>
  </si>
  <si>
    <t>Tổng số liệu báo cáo
 quyết toán</t>
  </si>
  <si>
    <t>Tổng số liệu quyết toán
 được duyệt</t>
  </si>
  <si>
    <t>Chênh lệch</t>
  </si>
  <si>
    <t>5=4-3</t>
  </si>
  <si>
    <t>Quyết toán thu, chi, nộp ngân sách phí, lệ phí</t>
  </si>
  <si>
    <t>Chi từ nguồn thu phí được khấu trừ hoặc để lại</t>
  </si>
  <si>
    <t>Quyết toán chi ngân sách nhà nước</t>
  </si>
  <si>
    <t>Biểu số 4 - Ban hành kèm theo Thông tư số 91/2018/TT-BTC ngày 28 tháng 9 năm 2018 của Bộ Tài chính</t>
  </si>
  <si>
    <t>(Kèm theo Quyết định số               /QĐ-SCT ngày……/tháng………./năm 2022 của Sở Công Thương Tây Ninh )</t>
  </si>
  <si>
    <r>
      <rPr>
        <sz val="10"/>
        <color indexed="9"/>
        <rFont val="Arial"/>
        <family val="2"/>
      </rPr>
      <t>Số quyết toán được duyệt chi tiết từng đơn vị trực thuộc</t>
    </r>
    <r>
      <rPr>
        <sz val="10"/>
        <color indexed="9"/>
        <rFont val="Times New Roman"/>
        <family val="1"/>
      </rPr>
      <t xml:space="preserve"> (nếu có đơn vị trực thuộc)</t>
    </r>
  </si>
  <si>
    <t>Biên lai phí thẩm định cấp giấy đủ ĐKĐT trồng cây Thuốc lá</t>
  </si>
  <si>
    <t>Biên lai phí thẩm định cấp giấy phép mua bán nguyên liệu thuốc lá</t>
  </si>
  <si>
    <t>Biên lai phí thẩm định cấp giấy đủ ĐK KD xăng dầu</t>
  </si>
  <si>
    <t xml:space="preserve">Biên lai phí thẩm định cấp giấy phép hoạt động điện lực </t>
  </si>
  <si>
    <t>Biên lai phí thẩm định cấp giấy phép vật liệu nổ công nghiệp</t>
  </si>
  <si>
    <t>Biên lai phí thẩm định cấp giấy chứng nhận đủ ĐK VSATTP</t>
  </si>
  <si>
    <t>Biên lai phí thẩm định xác nhận kiến thức vệ sinh an toàn thực phẩm</t>
  </si>
  <si>
    <t>Biên lai phí thẩm định cấp GCN đủ điều kiện nạp LPG vào xe bồn</t>
  </si>
  <si>
    <t>Biên lai phí thẩm định cấp GCN đủ điều kiện KD LPG chai</t>
  </si>
  <si>
    <t xml:space="preserve"> Số thu phí</t>
  </si>
  <si>
    <t xml:space="preserve">          ĐV tính: đồng</t>
  </si>
  <si>
    <t>Kinh phí nhiệm vụ thường xuyên</t>
  </si>
  <si>
    <t xml:space="preserve">  Đơn vị: SỞ CÔNG THƯƠNG TÂY NINH</t>
  </si>
  <si>
    <t xml:space="preserve"> Chương: 416</t>
  </si>
  <si>
    <t xml:space="preserve"> QUYẾT TOÁN THU - CHI NGÂN SÁCH NHÀ NƯỚC năm 2020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</si>
</sst>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8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9"/>
      <name val=".VnTime"/>
      <family val="2"/>
    </font>
    <font>
      <b/>
      <i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2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/>
      <protection/>
    </xf>
    <xf numFmtId="0" fontId="12" fillId="0" borderId="13" xfId="0" applyFont="1" applyBorder="1" applyAlignment="1">
      <alignment wrapText="1"/>
    </xf>
    <xf numFmtId="0" fontId="12" fillId="0" borderId="13" xfId="0" applyFont="1" applyFill="1" applyBorder="1" applyAlignment="1">
      <alignment wrapText="1"/>
    </xf>
    <xf numFmtId="3" fontId="8" fillId="0" borderId="13" xfId="0" applyNumberFormat="1" applyFont="1" applyFill="1" applyBorder="1" applyAlignment="1" applyProtection="1">
      <alignment horizontal="right"/>
      <protection/>
    </xf>
    <xf numFmtId="3" fontId="6" fillId="0" borderId="13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wrapText="1"/>
      <protection/>
    </xf>
    <xf numFmtId="0" fontId="6" fillId="0" borderId="12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 horizontal="right" vertical="top" wrapText="1"/>
      <protection/>
    </xf>
    <xf numFmtId="0" fontId="4" fillId="0" borderId="13" xfId="0" applyFont="1" applyFill="1" applyBorder="1" applyAlignment="1" applyProtection="1">
      <alignment horizontal="right"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 horizontal="right"/>
      <protection/>
    </xf>
    <xf numFmtId="3" fontId="4" fillId="0" borderId="13" xfId="0" applyNumberFormat="1" applyFont="1" applyFill="1" applyBorder="1" applyAlignment="1" applyProtection="1">
      <alignment horizontal="right"/>
      <protection/>
    </xf>
    <xf numFmtId="0" fontId="6" fillId="0" borderId="17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F72"/>
  <sheetViews>
    <sheetView tabSelected="1" workbookViewId="0" topLeftCell="A49">
      <selection activeCell="H58" sqref="H58"/>
    </sheetView>
  </sheetViews>
  <sheetFormatPr defaultColWidth="9.00390625" defaultRowHeight="14.25"/>
  <cols>
    <col min="1" max="1" width="3.75390625" style="20" customWidth="1"/>
    <col min="2" max="2" width="36.00390625" style="23" customWidth="1"/>
    <col min="3" max="3" width="14.00390625" style="1" customWidth="1"/>
    <col min="4" max="4" width="14.375" style="1" customWidth="1"/>
    <col min="5" max="5" width="11.00390625" style="1" customWidth="1"/>
    <col min="6" max="6" width="13.25390625" style="1" customWidth="1"/>
    <col min="7" max="7" width="9.00390625" style="1" customWidth="1"/>
  </cols>
  <sheetData>
    <row r="1" spans="1:6" ht="15.75" customHeight="1">
      <c r="A1" s="59" t="s">
        <v>60</v>
      </c>
      <c r="B1" s="59"/>
      <c r="C1" s="59"/>
      <c r="D1" s="59"/>
      <c r="E1" s="59"/>
      <c r="F1" s="59"/>
    </row>
    <row r="2" spans="1:3" ht="15.75" customHeight="1">
      <c r="A2" s="58" t="s">
        <v>75</v>
      </c>
      <c r="B2" s="58"/>
      <c r="C2" s="2"/>
    </row>
    <row r="3" spans="1:3" ht="15.75" customHeight="1">
      <c r="A3" s="58" t="s">
        <v>76</v>
      </c>
      <c r="B3" s="58"/>
      <c r="C3" s="2"/>
    </row>
    <row r="4" spans="1:6" ht="15.75" customHeight="1">
      <c r="A4" s="60" t="s">
        <v>77</v>
      </c>
      <c r="B4" s="60"/>
      <c r="C4" s="60"/>
      <c r="D4" s="60"/>
      <c r="E4" s="60"/>
      <c r="F4" s="60"/>
    </row>
    <row r="5" spans="1:6" s="3" customFormat="1" ht="15.75" customHeight="1">
      <c r="A5" s="61" t="s">
        <v>61</v>
      </c>
      <c r="B5" s="61"/>
      <c r="C5" s="61"/>
      <c r="D5" s="61"/>
      <c r="E5" s="61"/>
      <c r="F5" s="61"/>
    </row>
    <row r="6" spans="1:6" ht="15.75" customHeight="1">
      <c r="A6" s="62"/>
      <c r="B6" s="62"/>
      <c r="C6" s="62"/>
      <c r="D6" s="62"/>
      <c r="E6" s="62"/>
      <c r="F6" s="62"/>
    </row>
    <row r="7" spans="1:6" ht="15.75" customHeight="1">
      <c r="A7" s="4"/>
      <c r="B7" s="22"/>
      <c r="C7" s="57"/>
      <c r="D7" s="57"/>
      <c r="E7" s="57" t="s">
        <v>73</v>
      </c>
      <c r="F7" s="57"/>
    </row>
    <row r="8" spans="1:6" ht="95.25" customHeight="1">
      <c r="A8" s="17" t="s">
        <v>52</v>
      </c>
      <c r="B8" s="17" t="s">
        <v>0</v>
      </c>
      <c r="C8" s="17" t="s">
        <v>53</v>
      </c>
      <c r="D8" s="17" t="s">
        <v>54</v>
      </c>
      <c r="E8" s="19" t="s">
        <v>55</v>
      </c>
      <c r="F8" s="21" t="s">
        <v>62</v>
      </c>
    </row>
    <row r="9" spans="1:6" ht="15.75" customHeight="1">
      <c r="A9" s="12">
        <v>1</v>
      </c>
      <c r="B9" s="18">
        <v>2</v>
      </c>
      <c r="C9" s="12">
        <v>3</v>
      </c>
      <c r="D9" s="12">
        <v>4</v>
      </c>
      <c r="E9" s="12" t="s">
        <v>56</v>
      </c>
      <c r="F9" s="12">
        <v>6</v>
      </c>
    </row>
    <row r="10" spans="1:6" s="3" customFormat="1" ht="15.75" customHeight="1">
      <c r="A10" s="13" t="s">
        <v>1</v>
      </c>
      <c r="B10" s="24" t="s">
        <v>57</v>
      </c>
      <c r="C10" s="25"/>
      <c r="D10" s="26"/>
      <c r="E10" s="26"/>
      <c r="F10" s="26"/>
    </row>
    <row r="11" spans="1:6" s="3" customFormat="1" ht="15.75" customHeight="1">
      <c r="A11" s="33" t="s">
        <v>2</v>
      </c>
      <c r="B11" s="38" t="s">
        <v>72</v>
      </c>
      <c r="C11" s="56">
        <f>SUM(C12:C20)</f>
        <v>343850000</v>
      </c>
      <c r="D11" s="56">
        <f>SUM(D12:D20)</f>
        <v>343850000</v>
      </c>
      <c r="E11" s="30">
        <f>D11-C11</f>
        <v>0</v>
      </c>
      <c r="F11" s="32"/>
    </row>
    <row r="12" spans="1:6" s="3" customFormat="1" ht="30" customHeight="1">
      <c r="A12" s="34"/>
      <c r="B12" s="28" t="s">
        <v>63</v>
      </c>
      <c r="C12" s="55">
        <v>8800000</v>
      </c>
      <c r="D12" s="55">
        <f>C12</f>
        <v>8800000</v>
      </c>
      <c r="E12" s="31">
        <f aca="true" t="shared" si="0" ref="E12:E21">D12-C12</f>
        <v>0</v>
      </c>
      <c r="F12" s="32"/>
    </row>
    <row r="13" spans="1:6" s="3" customFormat="1" ht="30" customHeight="1">
      <c r="A13" s="34"/>
      <c r="B13" s="29" t="s">
        <v>64</v>
      </c>
      <c r="C13" s="55">
        <v>600000</v>
      </c>
      <c r="D13" s="55">
        <f aca="true" t="shared" si="1" ref="D13:D20">C13</f>
        <v>600000</v>
      </c>
      <c r="E13" s="31">
        <f t="shared" si="0"/>
        <v>0</v>
      </c>
      <c r="F13" s="32"/>
    </row>
    <row r="14" spans="1:6" s="3" customFormat="1" ht="30" customHeight="1">
      <c r="A14" s="34"/>
      <c r="B14" s="28" t="s">
        <v>65</v>
      </c>
      <c r="C14" s="55">
        <v>32400000</v>
      </c>
      <c r="D14" s="55">
        <f t="shared" si="1"/>
        <v>32400000</v>
      </c>
      <c r="E14" s="31">
        <f t="shared" si="0"/>
        <v>0</v>
      </c>
      <c r="F14" s="32"/>
    </row>
    <row r="15" spans="1:6" s="3" customFormat="1" ht="30" customHeight="1">
      <c r="A15" s="34"/>
      <c r="B15" s="28" t="s">
        <v>66</v>
      </c>
      <c r="C15" s="55">
        <v>5100000</v>
      </c>
      <c r="D15" s="55">
        <f t="shared" si="1"/>
        <v>5100000</v>
      </c>
      <c r="E15" s="31">
        <f t="shared" si="0"/>
        <v>0</v>
      </c>
      <c r="F15" s="32"/>
    </row>
    <row r="16" spans="1:6" s="3" customFormat="1" ht="30" customHeight="1">
      <c r="A16" s="34"/>
      <c r="B16" s="28" t="s">
        <v>67</v>
      </c>
      <c r="C16" s="55">
        <v>2000000</v>
      </c>
      <c r="D16" s="55">
        <f t="shared" si="1"/>
        <v>2000000</v>
      </c>
      <c r="E16" s="31">
        <f t="shared" si="0"/>
        <v>0</v>
      </c>
      <c r="F16" s="32"/>
    </row>
    <row r="17" spans="1:6" s="3" customFormat="1" ht="30" customHeight="1">
      <c r="A17" s="34"/>
      <c r="B17" s="28" t="s">
        <v>68</v>
      </c>
      <c r="C17" s="55">
        <v>289250000</v>
      </c>
      <c r="D17" s="55">
        <f t="shared" si="1"/>
        <v>289250000</v>
      </c>
      <c r="E17" s="31">
        <f t="shared" si="0"/>
        <v>0</v>
      </c>
      <c r="F17" s="32"/>
    </row>
    <row r="18" spans="1:6" s="3" customFormat="1" ht="30" customHeight="1">
      <c r="A18" s="34"/>
      <c r="B18" s="28" t="s">
        <v>69</v>
      </c>
      <c r="C18" s="55">
        <v>3900000</v>
      </c>
      <c r="D18" s="55">
        <f t="shared" si="1"/>
        <v>3900000</v>
      </c>
      <c r="E18" s="31">
        <f t="shared" si="0"/>
        <v>0</v>
      </c>
      <c r="F18" s="32"/>
    </row>
    <row r="19" spans="1:6" s="3" customFormat="1" ht="30" customHeight="1">
      <c r="A19" s="34"/>
      <c r="B19" s="28" t="s">
        <v>70</v>
      </c>
      <c r="C19" s="55">
        <v>600000</v>
      </c>
      <c r="D19" s="55">
        <f t="shared" si="1"/>
        <v>600000</v>
      </c>
      <c r="E19" s="31">
        <f t="shared" si="0"/>
        <v>0</v>
      </c>
      <c r="F19" s="32"/>
    </row>
    <row r="20" spans="1:6" s="3" customFormat="1" ht="30" customHeight="1">
      <c r="A20" s="34"/>
      <c r="B20" s="28" t="s">
        <v>71</v>
      </c>
      <c r="C20" s="55">
        <v>1200000</v>
      </c>
      <c r="D20" s="55">
        <f t="shared" si="1"/>
        <v>1200000</v>
      </c>
      <c r="E20" s="31">
        <f t="shared" si="0"/>
        <v>0</v>
      </c>
      <c r="F20" s="32"/>
    </row>
    <row r="21" spans="1:6" s="2" customFormat="1" ht="15.75" customHeight="1">
      <c r="A21" s="35" t="s">
        <v>3</v>
      </c>
      <c r="B21" s="38" t="s">
        <v>58</v>
      </c>
      <c r="C21" s="39">
        <v>0</v>
      </c>
      <c r="D21" s="40">
        <v>0</v>
      </c>
      <c r="E21" s="40">
        <f t="shared" si="0"/>
        <v>0</v>
      </c>
      <c r="F21" s="40"/>
    </row>
    <row r="22" spans="1:6" s="3" customFormat="1" ht="15.75" customHeight="1">
      <c r="A22" s="6"/>
      <c r="B22" s="36" t="s">
        <v>7</v>
      </c>
      <c r="C22" s="37"/>
      <c r="D22" s="27"/>
      <c r="E22" s="27"/>
      <c r="F22" s="27"/>
    </row>
    <row r="23" spans="1:6" s="3" customFormat="1" ht="15.75" customHeight="1">
      <c r="A23" s="8" t="s">
        <v>4</v>
      </c>
      <c r="B23" s="15" t="s">
        <v>8</v>
      </c>
      <c r="C23" s="10"/>
      <c r="D23" s="7"/>
      <c r="E23" s="7"/>
      <c r="F23" s="7"/>
    </row>
    <row r="24" spans="1:6" s="3" customFormat="1" ht="15.75" customHeight="1">
      <c r="A24" s="8" t="s">
        <v>6</v>
      </c>
      <c r="B24" s="15" t="s">
        <v>9</v>
      </c>
      <c r="C24" s="10"/>
      <c r="D24" s="7"/>
      <c r="E24" s="7"/>
      <c r="F24" s="7"/>
    </row>
    <row r="25" spans="1:6" s="2" customFormat="1" ht="15.75" customHeight="1">
      <c r="A25" s="43" t="s">
        <v>10</v>
      </c>
      <c r="B25" s="51" t="s">
        <v>11</v>
      </c>
      <c r="C25" s="44">
        <f>C11</f>
        <v>343850000</v>
      </c>
      <c r="D25" s="45">
        <f>D11</f>
        <v>343850000</v>
      </c>
      <c r="E25" s="45">
        <f>D25-C25</f>
        <v>0</v>
      </c>
      <c r="F25" s="43"/>
    </row>
    <row r="26" spans="1:6" s="3" customFormat="1" ht="30" customHeight="1">
      <c r="A26" s="43"/>
      <c r="B26" s="52" t="s">
        <v>63</v>
      </c>
      <c r="C26" s="46">
        <f>C12</f>
        <v>8800000</v>
      </c>
      <c r="D26" s="47">
        <f>D12</f>
        <v>8800000</v>
      </c>
      <c r="E26" s="47">
        <f>D26-C26</f>
        <v>0</v>
      </c>
      <c r="F26" s="48"/>
    </row>
    <row r="27" spans="1:6" s="3" customFormat="1" ht="30" customHeight="1">
      <c r="A27" s="43"/>
      <c r="B27" s="53" t="s">
        <v>64</v>
      </c>
      <c r="C27" s="46">
        <f aca="true" t="shared" si="2" ref="C27:D34">C13</f>
        <v>600000</v>
      </c>
      <c r="D27" s="47">
        <f t="shared" si="2"/>
        <v>600000</v>
      </c>
      <c r="E27" s="47">
        <f aca="true" t="shared" si="3" ref="E27:E34">D27-C27</f>
        <v>0</v>
      </c>
      <c r="F27" s="48"/>
    </row>
    <row r="28" spans="1:6" s="3" customFormat="1" ht="30" customHeight="1">
      <c r="A28" s="43"/>
      <c r="B28" s="52" t="s">
        <v>65</v>
      </c>
      <c r="C28" s="46">
        <f t="shared" si="2"/>
        <v>32400000</v>
      </c>
      <c r="D28" s="47">
        <f t="shared" si="2"/>
        <v>32400000</v>
      </c>
      <c r="E28" s="47">
        <f t="shared" si="3"/>
        <v>0</v>
      </c>
      <c r="F28" s="48"/>
    </row>
    <row r="29" spans="1:6" s="3" customFormat="1" ht="30" customHeight="1">
      <c r="A29" s="43"/>
      <c r="B29" s="52" t="s">
        <v>66</v>
      </c>
      <c r="C29" s="46">
        <f t="shared" si="2"/>
        <v>5100000</v>
      </c>
      <c r="D29" s="47">
        <f t="shared" si="2"/>
        <v>5100000</v>
      </c>
      <c r="E29" s="47">
        <f t="shared" si="3"/>
        <v>0</v>
      </c>
      <c r="F29" s="48"/>
    </row>
    <row r="30" spans="1:6" s="3" customFormat="1" ht="30" customHeight="1">
      <c r="A30" s="43"/>
      <c r="B30" s="52" t="s">
        <v>67</v>
      </c>
      <c r="C30" s="46">
        <f t="shared" si="2"/>
        <v>2000000</v>
      </c>
      <c r="D30" s="47">
        <f t="shared" si="2"/>
        <v>2000000</v>
      </c>
      <c r="E30" s="47">
        <f t="shared" si="3"/>
        <v>0</v>
      </c>
      <c r="F30" s="48"/>
    </row>
    <row r="31" spans="1:6" s="3" customFormat="1" ht="30" customHeight="1">
      <c r="A31" s="43"/>
      <c r="B31" s="52" t="s">
        <v>68</v>
      </c>
      <c r="C31" s="46">
        <f t="shared" si="2"/>
        <v>289250000</v>
      </c>
      <c r="D31" s="47">
        <f t="shared" si="2"/>
        <v>289250000</v>
      </c>
      <c r="E31" s="47">
        <f t="shared" si="3"/>
        <v>0</v>
      </c>
      <c r="F31" s="48"/>
    </row>
    <row r="32" spans="1:6" s="3" customFormat="1" ht="30" customHeight="1">
      <c r="A32" s="49"/>
      <c r="B32" s="52" t="s">
        <v>69</v>
      </c>
      <c r="C32" s="46">
        <f t="shared" si="2"/>
        <v>3900000</v>
      </c>
      <c r="D32" s="47">
        <f t="shared" si="2"/>
        <v>3900000</v>
      </c>
      <c r="E32" s="47">
        <f t="shared" si="3"/>
        <v>0</v>
      </c>
      <c r="F32" s="48"/>
    </row>
    <row r="33" spans="1:6" s="3" customFormat="1" ht="30" customHeight="1">
      <c r="A33" s="43"/>
      <c r="B33" s="52" t="s">
        <v>70</v>
      </c>
      <c r="C33" s="46">
        <f t="shared" si="2"/>
        <v>600000</v>
      </c>
      <c r="D33" s="47">
        <f t="shared" si="2"/>
        <v>600000</v>
      </c>
      <c r="E33" s="47">
        <f t="shared" si="3"/>
        <v>0</v>
      </c>
      <c r="F33" s="50"/>
    </row>
    <row r="34" spans="1:6" s="3" customFormat="1" ht="30" customHeight="1">
      <c r="A34" s="43"/>
      <c r="B34" s="52" t="s">
        <v>71</v>
      </c>
      <c r="C34" s="46">
        <f t="shared" si="2"/>
        <v>1200000</v>
      </c>
      <c r="D34" s="47">
        <f t="shared" si="2"/>
        <v>1200000</v>
      </c>
      <c r="E34" s="47">
        <f t="shared" si="3"/>
        <v>0</v>
      </c>
      <c r="F34" s="48"/>
    </row>
    <row r="35" spans="1:6" s="3" customFormat="1" ht="15.75" customHeight="1">
      <c r="A35" s="13" t="s">
        <v>12</v>
      </c>
      <c r="B35" s="14" t="s">
        <v>59</v>
      </c>
      <c r="C35" s="11"/>
      <c r="D35" s="9"/>
      <c r="E35" s="9"/>
      <c r="F35" s="7"/>
    </row>
    <row r="36" spans="1:6" s="3" customFormat="1" ht="15.75" customHeight="1">
      <c r="A36" s="13" t="s">
        <v>2</v>
      </c>
      <c r="B36" s="14" t="s">
        <v>13</v>
      </c>
      <c r="C36" s="42">
        <f>C37+C47+C53+C56+C59</f>
        <v>10098164193</v>
      </c>
      <c r="D36" s="42">
        <f>D37+D47+D53+D56+D59</f>
        <v>10060564193</v>
      </c>
      <c r="E36" s="41">
        <f>D36-C36</f>
        <v>-37600000</v>
      </c>
      <c r="F36" s="7"/>
    </row>
    <row r="37" spans="1:6" s="3" customFormat="1" ht="15.75" customHeight="1">
      <c r="A37" s="13">
        <v>1</v>
      </c>
      <c r="B37" s="14" t="s">
        <v>7</v>
      </c>
      <c r="C37" s="42">
        <f>C38+C39</f>
        <v>5436193675</v>
      </c>
      <c r="D37" s="42">
        <f>D38+D39</f>
        <v>5436193675</v>
      </c>
      <c r="E37" s="42">
        <f>E38+E39</f>
        <v>0</v>
      </c>
      <c r="F37" s="7"/>
    </row>
    <row r="38" spans="1:6" s="3" customFormat="1" ht="15.75" customHeight="1">
      <c r="A38" s="8" t="s">
        <v>14</v>
      </c>
      <c r="B38" s="15" t="s">
        <v>8</v>
      </c>
      <c r="C38" s="41">
        <f>4216501653+681257804</f>
        <v>4897759457</v>
      </c>
      <c r="D38" s="41">
        <f>C38</f>
        <v>4897759457</v>
      </c>
      <c r="E38" s="41">
        <f>D38-C38</f>
        <v>0</v>
      </c>
      <c r="F38" s="41"/>
    </row>
    <row r="39" spans="1:6" s="3" customFormat="1" ht="15.75" customHeight="1">
      <c r="A39" s="8" t="s">
        <v>15</v>
      </c>
      <c r="B39" s="15" t="s">
        <v>9</v>
      </c>
      <c r="C39" s="41">
        <v>538434218</v>
      </c>
      <c r="D39" s="41">
        <f>C39</f>
        <v>538434218</v>
      </c>
      <c r="E39" s="41">
        <f>D39-C39</f>
        <v>0</v>
      </c>
      <c r="F39" s="41"/>
    </row>
    <row r="40" spans="1:6" s="3" customFormat="1" ht="15.75" customHeight="1">
      <c r="A40" s="13">
        <v>2</v>
      </c>
      <c r="B40" s="14" t="s">
        <v>16</v>
      </c>
      <c r="C40" s="11"/>
      <c r="D40" s="9"/>
      <c r="E40" s="9"/>
      <c r="F40" s="7"/>
    </row>
    <row r="41" spans="1:6" s="3" customFormat="1" ht="15.75" customHeight="1">
      <c r="A41" s="8" t="s">
        <v>17</v>
      </c>
      <c r="B41" s="15" t="s">
        <v>18</v>
      </c>
      <c r="C41" s="11"/>
      <c r="D41" s="9"/>
      <c r="E41" s="9"/>
      <c r="F41" s="7"/>
    </row>
    <row r="42" spans="1:6" s="3" customFormat="1" ht="15.75" customHeight="1">
      <c r="A42" s="5"/>
      <c r="B42" s="16" t="s">
        <v>19</v>
      </c>
      <c r="C42" s="11"/>
      <c r="D42" s="9"/>
      <c r="E42" s="9"/>
      <c r="F42" s="7"/>
    </row>
    <row r="43" spans="1:6" s="3" customFormat="1" ht="15.75" customHeight="1">
      <c r="A43" s="5"/>
      <c r="B43" s="16" t="s">
        <v>20</v>
      </c>
      <c r="C43" s="11"/>
      <c r="D43" s="9"/>
      <c r="E43" s="9"/>
      <c r="F43" s="7"/>
    </row>
    <row r="44" spans="1:6" s="3" customFormat="1" ht="15.75" customHeight="1">
      <c r="A44" s="5"/>
      <c r="B44" s="16" t="s">
        <v>21</v>
      </c>
      <c r="C44" s="11"/>
      <c r="D44" s="9"/>
      <c r="E44" s="9"/>
      <c r="F44" s="7"/>
    </row>
    <row r="45" spans="1:6" s="3" customFormat="1" ht="15.75" customHeight="1">
      <c r="A45" s="8" t="s">
        <v>22</v>
      </c>
      <c r="B45" s="15" t="s">
        <v>23</v>
      </c>
      <c r="C45" s="11"/>
      <c r="D45" s="9"/>
      <c r="E45" s="9"/>
      <c r="F45" s="7"/>
    </row>
    <row r="46" spans="1:6" s="3" customFormat="1" ht="15.75" customHeight="1">
      <c r="A46" s="8" t="s">
        <v>24</v>
      </c>
      <c r="B46" s="15" t="s">
        <v>25</v>
      </c>
      <c r="C46" s="11"/>
      <c r="D46" s="9"/>
      <c r="E46" s="9"/>
      <c r="F46" s="7"/>
    </row>
    <row r="47" spans="1:6" s="3" customFormat="1" ht="15.75" customHeight="1">
      <c r="A47" s="13">
        <v>3</v>
      </c>
      <c r="B47" s="14" t="s">
        <v>26</v>
      </c>
      <c r="C47" s="42">
        <f>C48+C49</f>
        <v>93286224</v>
      </c>
      <c r="D47" s="42">
        <f>D48+D49</f>
        <v>93286224</v>
      </c>
      <c r="E47" s="42">
        <f>E48+E49</f>
        <v>0</v>
      </c>
      <c r="F47" s="7"/>
    </row>
    <row r="48" spans="1:6" s="3" customFormat="1" ht="15.75" customHeight="1">
      <c r="A48" s="8" t="s">
        <v>27</v>
      </c>
      <c r="B48" s="15" t="s">
        <v>5</v>
      </c>
      <c r="C48" s="42"/>
      <c r="D48" s="54"/>
      <c r="E48" s="54"/>
      <c r="F48" s="41"/>
    </row>
    <row r="49" spans="1:6" s="3" customFormat="1" ht="15.75" customHeight="1">
      <c r="A49" s="8" t="s">
        <v>28</v>
      </c>
      <c r="B49" s="15" t="s">
        <v>25</v>
      </c>
      <c r="C49" s="41">
        <v>93286224</v>
      </c>
      <c r="D49" s="41">
        <f>C49</f>
        <v>93286224</v>
      </c>
      <c r="E49" s="41">
        <f>D49-C49</f>
        <v>0</v>
      </c>
      <c r="F49" s="41"/>
    </row>
    <row r="50" spans="1:6" s="3" customFormat="1" ht="15.75" customHeight="1">
      <c r="A50" s="13">
        <v>4</v>
      </c>
      <c r="B50" s="14" t="s">
        <v>29</v>
      </c>
      <c r="C50" s="11"/>
      <c r="D50" s="9"/>
      <c r="E50" s="9"/>
      <c r="F50" s="7"/>
    </row>
    <row r="51" spans="1:6" s="3" customFormat="1" ht="15.75" customHeight="1">
      <c r="A51" s="8" t="s">
        <v>30</v>
      </c>
      <c r="B51" s="15" t="s">
        <v>5</v>
      </c>
      <c r="C51" s="11"/>
      <c r="D51" s="9"/>
      <c r="E51" s="9"/>
      <c r="F51" s="7"/>
    </row>
    <row r="52" spans="1:6" s="3" customFormat="1" ht="15.75" customHeight="1">
      <c r="A52" s="8" t="s">
        <v>31</v>
      </c>
      <c r="B52" s="15" t="s">
        <v>25</v>
      </c>
      <c r="C52" s="11"/>
      <c r="D52" s="9"/>
      <c r="E52" s="9"/>
      <c r="F52" s="7"/>
    </row>
    <row r="53" spans="1:6" s="3" customFormat="1" ht="15.75" customHeight="1">
      <c r="A53" s="13">
        <v>5</v>
      </c>
      <c r="B53" s="14" t="s">
        <v>32</v>
      </c>
      <c r="C53" s="42">
        <f>C54+C55</f>
        <v>41300000</v>
      </c>
      <c r="D53" s="42">
        <f>D54+D55</f>
        <v>41300000</v>
      </c>
      <c r="E53" s="42">
        <f>E54+E55</f>
        <v>0</v>
      </c>
      <c r="F53" s="7"/>
    </row>
    <row r="54" spans="1:6" s="3" customFormat="1" ht="15.75" customHeight="1">
      <c r="A54" s="8" t="s">
        <v>33</v>
      </c>
      <c r="B54" s="15" t="s">
        <v>5</v>
      </c>
      <c r="C54" s="11"/>
      <c r="D54" s="9"/>
      <c r="E54" s="9"/>
      <c r="F54" s="7"/>
    </row>
    <row r="55" spans="1:6" s="3" customFormat="1" ht="15.75" customHeight="1">
      <c r="A55" s="8" t="s">
        <v>34</v>
      </c>
      <c r="B55" s="15" t="s">
        <v>25</v>
      </c>
      <c r="C55" s="41">
        <v>41300000</v>
      </c>
      <c r="D55" s="41">
        <f>C55</f>
        <v>41300000</v>
      </c>
      <c r="E55" s="41">
        <f>D55-C55</f>
        <v>0</v>
      </c>
      <c r="F55" s="7"/>
    </row>
    <row r="56" spans="1:6" s="3" customFormat="1" ht="15.75" customHeight="1">
      <c r="A56" s="13">
        <v>6</v>
      </c>
      <c r="B56" s="14" t="s">
        <v>35</v>
      </c>
      <c r="C56" s="42">
        <f>C57+C58</f>
        <v>3110810894</v>
      </c>
      <c r="D56" s="42">
        <f>D57+D58</f>
        <v>3110810894</v>
      </c>
      <c r="E56" s="42">
        <f>E57+E58</f>
        <v>0</v>
      </c>
      <c r="F56" s="7"/>
    </row>
    <row r="57" spans="1:6" s="3" customFormat="1" ht="15.75" customHeight="1">
      <c r="A57" s="8" t="s">
        <v>36</v>
      </c>
      <c r="B57" s="15" t="s">
        <v>5</v>
      </c>
      <c r="C57" s="41">
        <v>1585994246</v>
      </c>
      <c r="D57" s="41">
        <v>1585994246</v>
      </c>
      <c r="E57" s="41">
        <f>D57-C57</f>
        <v>0</v>
      </c>
      <c r="F57" s="41">
        <f>D57</f>
        <v>1585994246</v>
      </c>
    </row>
    <row r="58" spans="1:6" s="3" customFormat="1" ht="15.75" customHeight="1">
      <c r="A58" s="8" t="s">
        <v>37</v>
      </c>
      <c r="B58" s="15" t="s">
        <v>25</v>
      </c>
      <c r="C58" s="41">
        <v>1524816648</v>
      </c>
      <c r="D58" s="41">
        <v>1524816648</v>
      </c>
      <c r="E58" s="41">
        <f>D58-C58</f>
        <v>0</v>
      </c>
      <c r="F58" s="41">
        <f>D58</f>
        <v>1524816648</v>
      </c>
    </row>
    <row r="59" spans="1:6" s="3" customFormat="1" ht="15.75" customHeight="1">
      <c r="A59" s="13">
        <v>7</v>
      </c>
      <c r="B59" s="14" t="s">
        <v>38</v>
      </c>
      <c r="C59" s="42">
        <f>C60+C61</f>
        <v>1416573400</v>
      </c>
      <c r="D59" s="42">
        <f>D60+D61</f>
        <v>1378973400</v>
      </c>
      <c r="E59" s="42">
        <f>E60+E61</f>
        <v>-37600000</v>
      </c>
      <c r="F59" s="7"/>
    </row>
    <row r="60" spans="1:6" s="3" customFormat="1" ht="15.75" customHeight="1">
      <c r="A60" s="8" t="s">
        <v>39</v>
      </c>
      <c r="B60" s="15" t="s">
        <v>74</v>
      </c>
      <c r="C60" s="11"/>
      <c r="D60" s="9"/>
      <c r="E60" s="9"/>
      <c r="F60" s="7"/>
    </row>
    <row r="61" spans="1:6" ht="15.75" customHeight="1">
      <c r="A61" s="8" t="s">
        <v>40</v>
      </c>
      <c r="B61" s="15" t="s">
        <v>25</v>
      </c>
      <c r="C61" s="41">
        <v>1416573400</v>
      </c>
      <c r="D61" s="41">
        <v>1378973400</v>
      </c>
      <c r="E61" s="41">
        <f>D61-C61</f>
        <v>-37600000</v>
      </c>
      <c r="F61" s="7"/>
    </row>
    <row r="62" spans="1:6" ht="15.75" customHeight="1">
      <c r="A62" s="13">
        <v>8</v>
      </c>
      <c r="B62" s="14" t="s">
        <v>41</v>
      </c>
      <c r="C62" s="11"/>
      <c r="D62" s="9"/>
      <c r="E62" s="9"/>
      <c r="F62" s="7"/>
    </row>
    <row r="63" spans="1:6" ht="15.75" customHeight="1">
      <c r="A63" s="8" t="s">
        <v>42</v>
      </c>
      <c r="B63" s="15" t="s">
        <v>5</v>
      </c>
      <c r="C63" s="11"/>
      <c r="D63" s="9"/>
      <c r="E63" s="9"/>
      <c r="F63" s="7"/>
    </row>
    <row r="64" spans="1:6" ht="15.75" customHeight="1">
      <c r="A64" s="8" t="s">
        <v>43</v>
      </c>
      <c r="B64" s="15" t="s">
        <v>25</v>
      </c>
      <c r="C64" s="11"/>
      <c r="D64" s="9"/>
      <c r="E64" s="9"/>
      <c r="F64" s="7"/>
    </row>
    <row r="65" spans="1:6" ht="15.75" customHeight="1">
      <c r="A65" s="13">
        <v>9</v>
      </c>
      <c r="B65" s="14" t="s">
        <v>44</v>
      </c>
      <c r="C65" s="11"/>
      <c r="D65" s="9"/>
      <c r="E65" s="9"/>
      <c r="F65" s="7"/>
    </row>
    <row r="66" spans="1:6" ht="15.75" customHeight="1">
      <c r="A66" s="8" t="s">
        <v>45</v>
      </c>
      <c r="B66" s="15" t="s">
        <v>5</v>
      </c>
      <c r="C66" s="11"/>
      <c r="D66" s="9"/>
      <c r="E66" s="9"/>
      <c r="F66" s="7"/>
    </row>
    <row r="67" spans="1:6" ht="15.75" customHeight="1">
      <c r="A67" s="8" t="s">
        <v>46</v>
      </c>
      <c r="B67" s="15" t="s">
        <v>25</v>
      </c>
      <c r="C67" s="11"/>
      <c r="D67" s="9"/>
      <c r="E67" s="9"/>
      <c r="F67" s="7"/>
    </row>
    <row r="68" spans="1:6" ht="15.75" customHeight="1">
      <c r="A68" s="13">
        <v>10</v>
      </c>
      <c r="B68" s="14" t="s">
        <v>47</v>
      </c>
      <c r="C68" s="11"/>
      <c r="D68" s="9"/>
      <c r="E68" s="9"/>
      <c r="F68" s="7"/>
    </row>
    <row r="69" spans="1:6" ht="15.75" customHeight="1">
      <c r="A69" s="8" t="s">
        <v>48</v>
      </c>
      <c r="B69" s="15" t="s">
        <v>5</v>
      </c>
      <c r="C69" s="11"/>
      <c r="D69" s="9"/>
      <c r="E69" s="9"/>
      <c r="F69" s="7"/>
    </row>
    <row r="70" spans="1:6" ht="15.75" customHeight="1">
      <c r="A70" s="8" t="s">
        <v>49</v>
      </c>
      <c r="B70" s="15" t="s">
        <v>25</v>
      </c>
      <c r="C70" s="11"/>
      <c r="D70" s="9"/>
      <c r="E70" s="9"/>
      <c r="F70" s="7"/>
    </row>
    <row r="71" spans="1:6" ht="15.75" customHeight="1">
      <c r="A71" s="13" t="s">
        <v>3</v>
      </c>
      <c r="B71" s="14" t="s">
        <v>50</v>
      </c>
      <c r="C71" s="11"/>
      <c r="D71" s="9"/>
      <c r="E71" s="9"/>
      <c r="F71" s="7"/>
    </row>
    <row r="72" spans="1:6" ht="15.75" customHeight="1">
      <c r="A72" s="13" t="s">
        <v>10</v>
      </c>
      <c r="B72" s="14" t="s">
        <v>51</v>
      </c>
      <c r="C72" s="11"/>
      <c r="D72" s="9"/>
      <c r="E72" s="9"/>
      <c r="F72" s="7"/>
    </row>
  </sheetData>
  <sheetProtection formatCells="0" formatColumns="0" formatRows="0" insertColumns="0" insertRows="0" insertHyperlinks="0" deleteColumns="0" deleteRows="0" sort="0" autoFilter="0" pivotTables="0"/>
  <mergeCells count="8">
    <mergeCell ref="C7:D7"/>
    <mergeCell ref="A2:B2"/>
    <mergeCell ref="A3:B3"/>
    <mergeCell ref="A1:F1"/>
    <mergeCell ref="A4:F4"/>
    <mergeCell ref="A5:F5"/>
    <mergeCell ref="A6:F6"/>
    <mergeCell ref="E7:F7"/>
  </mergeCells>
  <printOptions/>
  <pageMargins left="0.3937007874015748" right="0" top="0.35433070866141736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admin</cp:lastModifiedBy>
  <cp:lastPrinted>2022-03-22T09:52:14Z</cp:lastPrinted>
  <dcterms:created xsi:type="dcterms:W3CDTF">2016-10-14T13:52:32Z</dcterms:created>
  <dcterms:modified xsi:type="dcterms:W3CDTF">2022-03-23T00:19:14Z</dcterms:modified>
  <cp:category/>
  <cp:version/>
  <cp:contentType/>
  <cp:contentStatus/>
</cp:coreProperties>
</file>